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55C416EE-3A68-4280-A193-50BEFDB5E99C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0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7" i="1"/>
  <c r="H58" i="1"/>
  <c r="H43" i="1"/>
  <c r="H44" i="1"/>
  <c r="H45" i="1"/>
  <c r="H46" i="1"/>
  <c r="H47" i="1"/>
  <c r="H48" i="1"/>
  <c r="H49" i="1"/>
  <c r="H41" i="1"/>
  <c r="H35" i="1"/>
  <c r="H36" i="1"/>
  <c r="H22" i="1"/>
  <c r="H24" i="1"/>
  <c r="H25" i="1"/>
  <c r="H14" i="1"/>
  <c r="H1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E59" i="1"/>
  <c r="H59" i="1" s="1"/>
  <c r="E51" i="1"/>
  <c r="H51" i="1" s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H23" i="1" s="1"/>
  <c r="E24" i="1"/>
  <c r="E25" i="1"/>
  <c r="E26" i="1"/>
  <c r="H26" i="1" s="1"/>
  <c r="E27" i="1"/>
  <c r="H27" i="1" s="1"/>
  <c r="E28" i="1"/>
  <c r="H28" i="1" s="1"/>
  <c r="E21" i="1"/>
  <c r="H21" i="1" s="1"/>
  <c r="E14" i="1"/>
  <c r="E15" i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G10" i="1" s="1"/>
  <c r="G160" i="1" s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/>
  <c r="C10" i="1" l="1"/>
  <c r="C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<sst xmlns="http://schemas.openxmlformats.org/spreadsheetml/2006/main" count="169" uniqueCount="96">
  <si>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</si>
  <si>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</si>
  <si>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</si>
  <si>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</si>
  <si>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</si>
  <si>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</si>
  <si>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</si>
  <si>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</si>
  <si>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</si>
  <si>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</si>
  <si>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</si>
  <si>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</si>
  <si>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</si>
  <si>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</si>
  <si>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</si>
  <si>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</si>
  <si>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</si>
  <si>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</si>
  <si>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</si>
  <si>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</si>
  <si>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</si>
  <si>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</si>
  <si>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</si>
  <si>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</si>
  <si>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</si>
  <si>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</si>
  <si>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</si>
  <si>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</si>
  <si>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</si>
  <si>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</si>
  <si>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</si>
  <si>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</si>
  <si>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</si>
  <si>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</si>
  <si>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</si>
  <si>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</si>
  <si>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</si>
  <si>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</si>
  <si>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</si>
  <si>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</si>
  <si>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</si>
  <si>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</si>
  <si>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</si>
  <si>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</si>
  <si>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</si>
  <si>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</si>
  <si>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</si>
  <si>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</si>
  <si>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</si>
  <si>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</si>
  <si>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</si>
  <si>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</si>
  <si>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</si>
  <si>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</si>
  <si>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</si>
  <si>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</si>
  <si>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</si>
  <si>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</si>
  <si>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</si>
  <si>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</si>
  <si>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</si>
  <si>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</si>
  <si>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</si>
  <si>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</si>
  <si>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</si>
  <si>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</si>
  <si>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</si>
  <si>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</si>
  <si>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</si>
  <si>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</si>
  <si>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</si>
  <si>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</si>
  <si>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</si>
  <si>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</si>
  <si>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</si>
  <si>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</si>
  <si>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</si>
  <si>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</si>
  <si>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</si>
  <si>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</si>
  <si>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</si>
  <si>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</si>
  <si>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</si>
  <si>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</si>
  <si>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</si>
  <si>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</si>
  <si>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</si>
  <si>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</si>
  <si>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MATAMOROS, CHIH.</t>
  </si>
  <si>
    <t>Del 01 de enero al 31 de diciembre de 2024 (b)</t>
  </si>
  <si>
    <t>.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</si>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</sst>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2" fontId="6" fillId="0" borderId="14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I168" sqref="A1:I16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5" t="s">
        <v>88</v>
      </c>
      <c r="C2" s="46"/>
      <c r="D2" s="46"/>
      <c r="E2" s="46"/>
      <c r="F2" s="46"/>
      <c r="G2" s="46"/>
      <c r="H2" s="47"/>
    </row>
    <row r="3" spans="2:9" x14ac:dyDescent="0.2">
      <c r="B3" s="48" t="s">
        <v>1</v>
      </c>
      <c r="C3" s="49"/>
      <c r="D3" s="49"/>
      <c r="E3" s="49"/>
      <c r="F3" s="49"/>
      <c r="G3" s="49"/>
      <c r="H3" s="50"/>
    </row>
    <row r="4" spans="2:9" x14ac:dyDescent="0.2">
      <c r="B4" s="48" t="s">
        <v>2</v>
      </c>
      <c r="C4" s="49"/>
      <c r="D4" s="49"/>
      <c r="E4" s="49"/>
      <c r="F4" s="49"/>
      <c r="G4" s="49"/>
      <c r="H4" s="50"/>
    </row>
    <row r="5" spans="2:9" x14ac:dyDescent="0.2">
      <c r="B5" s="51" t="s">
        <v>89</v>
      </c>
      <c r="C5" s="52"/>
      <c r="D5" s="52"/>
      <c r="E5" s="52"/>
      <c r="F5" s="52"/>
      <c r="G5" s="52"/>
      <c r="H5" s="53"/>
    </row>
    <row r="6" spans="2:9" ht="15.75" customHeight="1" thickBot="1" x14ac:dyDescent="0.25">
      <c r="B6" s="54" t="s">
        <v>3</v>
      </c>
      <c r="C6" s="55"/>
      <c r="D6" s="55"/>
      <c r="E6" s="55"/>
      <c r="F6" s="55"/>
      <c r="G6" s="55"/>
      <c r="H6" s="56"/>
    </row>
    <row r="7" spans="2:9" ht="24.75" customHeight="1" thickBot="1" x14ac:dyDescent="0.25">
      <c r="B7" s="38" t="s">
        <v>4</v>
      </c>
      <c r="C7" s="40" t="s">
        <v>5</v>
      </c>
      <c r="D7" s="41"/>
      <c r="E7" s="41"/>
      <c r="F7" s="41"/>
      <c r="G7" s="42"/>
      <c r="H7" s="43" t="s">
        <v>6</v>
      </c>
    </row>
    <row r="8" spans="2:9" ht="24.75" thickBot="1" x14ac:dyDescent="0.25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4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3117660.17</v>
      </c>
      <c r="D10" s="8">
        <f>SUM(D12,D20,D30,D40,D50,D60,D64,D73,D77)</f>
        <v>2231375.15</v>
      </c>
      <c r="E10" s="24">
        <f t="shared" ref="E10:H10" si="0">SUM(E12,E20,E30,E40,E50,E60,E64,E73,E77)</f>
        <v>5349035.32</v>
      </c>
      <c r="F10" s="8">
        <f t="shared" si="0"/>
        <v>4752110.7000000011</v>
      </c>
      <c r="G10" s="8">
        <f t="shared" si="0"/>
        <v>3581231.53</v>
      </c>
      <c r="H10" s="24">
        <f t="shared" si="0"/>
        <v>596924.62000000011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1040789.48</v>
      </c>
      <c r="D12" s="7">
        <f>SUM(D13:D19)</f>
        <v>159977.16999999998</v>
      </c>
      <c r="E12" s="25">
        <f t="shared" ref="E12:H12" si="1">SUM(E13:E19)</f>
        <v>1200766.6499999999</v>
      </c>
      <c r="F12" s="7">
        <f t="shared" si="1"/>
        <v>1083679.6100000001</v>
      </c>
      <c r="G12" s="7">
        <f t="shared" si="1"/>
        <v>1082581.24</v>
      </c>
      <c r="H12" s="25">
        <f t="shared" si="1"/>
        <v>117087.03999999995</v>
      </c>
    </row>
    <row r="13" spans="2:9" ht="24" x14ac:dyDescent="0.2">
      <c r="B13" s="10" t="s">
        <v>14</v>
      </c>
      <c r="C13" s="32">
        <v>730251.9</v>
      </c>
      <c r="D13" s="33">
        <v>0</v>
      </c>
      <c r="E13" s="26">
        <f>SUM(C13:D13)</f>
        <v>730251.9</v>
      </c>
      <c r="F13" s="33">
        <v>717873.9</v>
      </c>
      <c r="G13" s="33">
        <v>717873.9</v>
      </c>
      <c r="H13" s="30">
        <f>SUM(E13-F13)</f>
        <v>12378</v>
      </c>
    </row>
    <row r="14" spans="2:9" ht="22.9" customHeight="1" x14ac:dyDescent="0.2">
      <c r="B14" s="10" t="s">
        <v>15</v>
      </c>
      <c r="C14" s="34">
        <v>25000</v>
      </c>
      <c r="D14" s="33">
        <v>71700</v>
      </c>
      <c r="E14" s="26">
        <f t="shared" ref="E14:E79" si="2">SUM(C14:D14)</f>
        <v>96700</v>
      </c>
      <c r="F14" s="33">
        <v>93400</v>
      </c>
      <c r="G14" s="33">
        <v>93400</v>
      </c>
      <c r="H14" s="30">
        <f t="shared" ref="H14:H79" si="3">SUM(E14-F14)</f>
        <v>3300</v>
      </c>
    </row>
    <row r="15" spans="2:9" x14ac:dyDescent="0.2">
      <c r="B15" s="10" t="s">
        <v>16</v>
      </c>
      <c r="C15" s="32">
        <v>272908.34999999998</v>
      </c>
      <c r="D15" s="33">
        <v>0</v>
      </c>
      <c r="E15" s="26">
        <f t="shared" si="2"/>
        <v>272908.34999999998</v>
      </c>
      <c r="F15" s="33">
        <v>272405.71000000002</v>
      </c>
      <c r="G15" s="33">
        <v>271307.34000000003</v>
      </c>
      <c r="H15" s="30">
        <f t="shared" si="3"/>
        <v>502.63999999995576</v>
      </c>
    </row>
    <row r="16" spans="2:9" x14ac:dyDescent="0.2">
      <c r="B16" s="10" t="s">
        <v>17</v>
      </c>
      <c r="C16" s="32">
        <v>0</v>
      </c>
      <c r="D16" s="33">
        <v>0</v>
      </c>
      <c r="E16" s="26">
        <f t="shared" si="2"/>
        <v>0</v>
      </c>
      <c r="F16" s="33">
        <v>0</v>
      </c>
      <c r="G16" s="33">
        <v>0</v>
      </c>
      <c r="H16" s="30">
        <f t="shared" si="3"/>
        <v>0</v>
      </c>
    </row>
    <row r="17" spans="2:8" x14ac:dyDescent="0.2">
      <c r="B17" s="10" t="s">
        <v>18</v>
      </c>
      <c r="C17" s="34">
        <v>12629.23</v>
      </c>
      <c r="D17" s="34">
        <v>-10300</v>
      </c>
      <c r="E17" s="26">
        <f t="shared" si="2"/>
        <v>2329.2299999999996</v>
      </c>
      <c r="F17" s="34">
        <v>0</v>
      </c>
      <c r="G17" s="34">
        <v>0</v>
      </c>
      <c r="H17" s="30">
        <f t="shared" si="3"/>
        <v>2329.2299999999996</v>
      </c>
    </row>
    <row r="18" spans="2:8" x14ac:dyDescent="0.2">
      <c r="B18" s="10" t="s">
        <v>19</v>
      </c>
      <c r="C18" s="32">
        <v>0</v>
      </c>
      <c r="D18" s="33">
        <v>98577.17</v>
      </c>
      <c r="E18" s="26">
        <f t="shared" si="2"/>
        <v>98577.17</v>
      </c>
      <c r="F18" s="34">
        <v>0</v>
      </c>
      <c r="G18" s="34">
        <v>0</v>
      </c>
      <c r="H18" s="30">
        <f t="shared" si="3"/>
        <v>98577.17</v>
      </c>
    </row>
    <row r="19" spans="2:8" x14ac:dyDescent="0.2">
      <c r="B19" s="10" t="s">
        <v>20</v>
      </c>
      <c r="C19" s="22">
        <v>0</v>
      </c>
      <c r="D19" s="34">
        <v>0</v>
      </c>
      <c r="E19" s="26">
        <f t="shared" si="2"/>
        <v>0</v>
      </c>
      <c r="F19" s="34">
        <v>0</v>
      </c>
      <c r="G19" s="34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409138.51</v>
      </c>
      <c r="D20" s="7">
        <f t="shared" ref="D20:H20" si="4">SUM(D21:D29)</f>
        <v>173190</v>
      </c>
      <c r="E20" s="25">
        <f t="shared" si="4"/>
        <v>582328.51</v>
      </c>
      <c r="F20" s="7">
        <f t="shared" si="4"/>
        <v>532678.91</v>
      </c>
      <c r="G20" s="7">
        <f t="shared" si="4"/>
        <v>515849.71</v>
      </c>
      <c r="H20" s="25">
        <f t="shared" si="4"/>
        <v>49649.600000000013</v>
      </c>
    </row>
    <row r="21" spans="2:8" ht="24" x14ac:dyDescent="0.2">
      <c r="B21" s="10" t="s">
        <v>22</v>
      </c>
      <c r="C21" s="32">
        <v>36141.5</v>
      </c>
      <c r="D21" s="33">
        <v>850</v>
      </c>
      <c r="E21" s="26">
        <f t="shared" si="2"/>
        <v>36991.5</v>
      </c>
      <c r="F21" s="33">
        <v>26200</v>
      </c>
      <c r="G21" s="33">
        <v>26200</v>
      </c>
      <c r="H21" s="30">
        <f t="shared" si="3"/>
        <v>10791.5</v>
      </c>
    </row>
    <row r="22" spans="2:8" x14ac:dyDescent="0.2">
      <c r="B22" s="10" t="s">
        <v>23</v>
      </c>
      <c r="C22" s="32">
        <v>33196.07</v>
      </c>
      <c r="D22" s="33">
        <v>22950</v>
      </c>
      <c r="E22" s="26">
        <f t="shared" si="2"/>
        <v>56146.07</v>
      </c>
      <c r="F22" s="33">
        <v>54833.42</v>
      </c>
      <c r="G22" s="33">
        <v>52773.07</v>
      </c>
      <c r="H22" s="30">
        <f t="shared" si="3"/>
        <v>1312.6500000000015</v>
      </c>
    </row>
    <row r="23" spans="2:8" ht="24" x14ac:dyDescent="0.2">
      <c r="B23" s="10" t="s">
        <v>24</v>
      </c>
      <c r="C23" s="34">
        <v>15000</v>
      </c>
      <c r="D23" s="33">
        <v>-9990</v>
      </c>
      <c r="E23" s="26">
        <f t="shared" si="2"/>
        <v>5010</v>
      </c>
      <c r="F23" s="33">
        <v>0</v>
      </c>
      <c r="G23" s="33">
        <v>0</v>
      </c>
      <c r="H23" s="30">
        <f t="shared" si="3"/>
        <v>5010</v>
      </c>
    </row>
    <row r="24" spans="2:8" ht="24" x14ac:dyDescent="0.2">
      <c r="B24" s="10" t="s">
        <v>25</v>
      </c>
      <c r="C24" s="34">
        <v>21276.69</v>
      </c>
      <c r="D24" s="33">
        <v>48700</v>
      </c>
      <c r="E24" s="26">
        <f t="shared" si="2"/>
        <v>69976.69</v>
      </c>
      <c r="F24" s="33">
        <v>65183.86</v>
      </c>
      <c r="G24" s="33">
        <v>65183.86</v>
      </c>
      <c r="H24" s="30">
        <f t="shared" si="3"/>
        <v>4792.8300000000017</v>
      </c>
    </row>
    <row r="25" spans="2:8" ht="23.45" customHeight="1" x14ac:dyDescent="0.2">
      <c r="B25" s="10" t="s">
        <v>26</v>
      </c>
      <c r="C25" s="32">
        <v>74473.320000000007</v>
      </c>
      <c r="D25" s="33">
        <v>-1990</v>
      </c>
      <c r="E25" s="26">
        <f t="shared" si="2"/>
        <v>72483.320000000007</v>
      </c>
      <c r="F25" s="33">
        <v>52391.58</v>
      </c>
      <c r="G25" s="33">
        <v>52391.58</v>
      </c>
      <c r="H25" s="30">
        <f t="shared" si="3"/>
        <v>20091.740000000005</v>
      </c>
    </row>
    <row r="26" spans="2:8" x14ac:dyDescent="0.2">
      <c r="B26" s="10" t="s">
        <v>27</v>
      </c>
      <c r="C26" s="32">
        <v>177019.75</v>
      </c>
      <c r="D26" s="33">
        <v>83750</v>
      </c>
      <c r="E26" s="26">
        <f t="shared" si="2"/>
        <v>260769.75</v>
      </c>
      <c r="F26" s="33">
        <v>255750.38</v>
      </c>
      <c r="G26" s="33">
        <v>240981.53</v>
      </c>
      <c r="H26" s="30">
        <f t="shared" si="3"/>
        <v>5019.3699999999953</v>
      </c>
    </row>
    <row r="27" spans="2:8" ht="24" x14ac:dyDescent="0.2">
      <c r="B27" s="10" t="s">
        <v>28</v>
      </c>
      <c r="C27" s="32">
        <v>10727.55</v>
      </c>
      <c r="D27" s="33">
        <v>-80</v>
      </c>
      <c r="E27" s="26">
        <f t="shared" si="2"/>
        <v>10647.55</v>
      </c>
      <c r="F27" s="33">
        <v>9334.44</v>
      </c>
      <c r="G27" s="33">
        <v>9334.44</v>
      </c>
      <c r="H27" s="30">
        <f t="shared" si="3"/>
        <v>1313.1099999999988</v>
      </c>
    </row>
    <row r="28" spans="2:8" ht="12" customHeight="1" x14ac:dyDescent="0.2">
      <c r="B28" s="10" t="s">
        <v>29</v>
      </c>
      <c r="C28" s="34">
        <v>0</v>
      </c>
      <c r="D28" s="34">
        <v>0</v>
      </c>
      <c r="E28" s="26">
        <f t="shared" si="2"/>
        <v>0</v>
      </c>
      <c r="F28" s="34">
        <v>0</v>
      </c>
      <c r="G28" s="34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32">
        <v>41303.629999999997</v>
      </c>
      <c r="D29" s="33">
        <v>29000</v>
      </c>
      <c r="E29" s="26">
        <f t="shared" si="2"/>
        <v>70303.63</v>
      </c>
      <c r="F29" s="33">
        <v>68985.23</v>
      </c>
      <c r="G29" s="33">
        <v>68985.23</v>
      </c>
      <c r="H29" s="30">
        <f t="shared" si="3"/>
        <v>1318.4000000000087</v>
      </c>
    </row>
    <row r="30" spans="2:8" s="9" customFormat="1" ht="24" x14ac:dyDescent="0.2">
      <c r="B30" s="12" t="s">
        <v>31</v>
      </c>
      <c r="C30" s="7">
        <f>SUM(C31:C39)</f>
        <v>1346766.1300000004</v>
      </c>
      <c r="D30" s="7">
        <f t="shared" ref="D30:H30" si="5">SUM(D31:D39)</f>
        <v>77210</v>
      </c>
      <c r="E30" s="25">
        <f t="shared" si="5"/>
        <v>1423976.1300000004</v>
      </c>
      <c r="F30" s="7">
        <f t="shared" si="5"/>
        <v>1336793.1300000001</v>
      </c>
      <c r="G30" s="7">
        <f t="shared" si="5"/>
        <v>1336793.1300000001</v>
      </c>
      <c r="H30" s="25">
        <f t="shared" si="5"/>
        <v>87183.000000000058</v>
      </c>
    </row>
    <row r="31" spans="2:8" x14ac:dyDescent="0.2">
      <c r="B31" s="10" t="s">
        <v>32</v>
      </c>
      <c r="C31" s="32">
        <v>1085726.1100000001</v>
      </c>
      <c r="D31" s="33">
        <v>-11900</v>
      </c>
      <c r="E31" s="26">
        <f t="shared" si="2"/>
        <v>1073826.1100000001</v>
      </c>
      <c r="F31" s="33">
        <v>1070911.05</v>
      </c>
      <c r="G31" s="33">
        <v>1070911.05</v>
      </c>
      <c r="H31" s="30">
        <f t="shared" si="3"/>
        <v>2915.0600000000559</v>
      </c>
    </row>
    <row r="32" spans="2:8" x14ac:dyDescent="0.2">
      <c r="B32" s="10" t="s">
        <v>33</v>
      </c>
      <c r="C32" s="32">
        <v>6861.73</v>
      </c>
      <c r="D32" s="33">
        <v>27442.22</v>
      </c>
      <c r="E32" s="26">
        <f t="shared" si="2"/>
        <v>34303.949999999997</v>
      </c>
      <c r="F32" s="33">
        <v>32625</v>
      </c>
      <c r="G32" s="33">
        <v>32625</v>
      </c>
      <c r="H32" s="30">
        <f t="shared" si="3"/>
        <v>1678.9499999999971</v>
      </c>
    </row>
    <row r="33" spans="2:8" ht="24" x14ac:dyDescent="0.2">
      <c r="B33" s="10" t="s">
        <v>34</v>
      </c>
      <c r="C33" s="32">
        <v>70305.31</v>
      </c>
      <c r="D33" s="33">
        <v>29637.78</v>
      </c>
      <c r="E33" s="26">
        <f t="shared" si="2"/>
        <v>99943.09</v>
      </c>
      <c r="F33" s="33">
        <v>95520.02</v>
      </c>
      <c r="G33" s="33">
        <v>95520.02</v>
      </c>
      <c r="H33" s="30">
        <f t="shared" si="3"/>
        <v>4423.0699999999924</v>
      </c>
    </row>
    <row r="34" spans="2:8" ht="24.6" customHeight="1" x14ac:dyDescent="0.2">
      <c r="B34" s="10" t="s">
        <v>35</v>
      </c>
      <c r="C34" s="32">
        <v>33902.300000000003</v>
      </c>
      <c r="D34" s="33">
        <v>-9100</v>
      </c>
      <c r="E34" s="26">
        <f t="shared" si="2"/>
        <v>24802.300000000003</v>
      </c>
      <c r="F34" s="33">
        <v>22683.8</v>
      </c>
      <c r="G34" s="33">
        <v>22683.8</v>
      </c>
      <c r="H34" s="30">
        <f t="shared" si="3"/>
        <v>2118.5000000000036</v>
      </c>
    </row>
    <row r="35" spans="2:8" ht="24" x14ac:dyDescent="0.2">
      <c r="B35" s="10" t="s">
        <v>36</v>
      </c>
      <c r="C35" s="34">
        <v>47854.51</v>
      </c>
      <c r="D35" s="33">
        <v>43650</v>
      </c>
      <c r="E35" s="26">
        <f t="shared" si="2"/>
        <v>91504.510000000009</v>
      </c>
      <c r="F35" s="33">
        <v>83121.86</v>
      </c>
      <c r="G35" s="33">
        <v>83121.86</v>
      </c>
      <c r="H35" s="30">
        <f t="shared" si="3"/>
        <v>8382.6500000000087</v>
      </c>
    </row>
    <row r="36" spans="2:8" ht="24" x14ac:dyDescent="0.2">
      <c r="B36" s="10" t="s">
        <v>37</v>
      </c>
      <c r="C36" s="34">
        <v>84395.49</v>
      </c>
      <c r="D36" s="33">
        <v>-20473.14</v>
      </c>
      <c r="E36" s="26">
        <f t="shared" si="2"/>
        <v>63922.350000000006</v>
      </c>
      <c r="F36" s="34">
        <v>0</v>
      </c>
      <c r="G36" s="34">
        <v>0</v>
      </c>
      <c r="H36" s="30">
        <f t="shared" si="3"/>
        <v>63922.350000000006</v>
      </c>
    </row>
    <row r="37" spans="2:8" x14ac:dyDescent="0.2">
      <c r="B37" s="10" t="s">
        <v>38</v>
      </c>
      <c r="C37" s="32">
        <v>2171.0700000000002</v>
      </c>
      <c r="D37" s="33">
        <v>17953.14</v>
      </c>
      <c r="E37" s="26">
        <f t="shared" si="2"/>
        <v>20124.21</v>
      </c>
      <c r="F37" s="33">
        <v>19560.759999999998</v>
      </c>
      <c r="G37" s="33">
        <v>19560.759999999998</v>
      </c>
      <c r="H37" s="30">
        <f t="shared" si="3"/>
        <v>563.45000000000073</v>
      </c>
    </row>
    <row r="38" spans="2:8" x14ac:dyDescent="0.2">
      <c r="B38" s="10" t="s">
        <v>39</v>
      </c>
      <c r="C38" s="32">
        <v>0</v>
      </c>
      <c r="D38" s="33">
        <v>0</v>
      </c>
      <c r="E38" s="26">
        <f t="shared" si="2"/>
        <v>0</v>
      </c>
      <c r="F38" s="33">
        <v>0</v>
      </c>
      <c r="G38" s="33" t="s">
        <v>90</v>
      </c>
      <c r="H38" s="30">
        <f t="shared" si="3"/>
        <v>0</v>
      </c>
    </row>
    <row r="39" spans="2:8" x14ac:dyDescent="0.2">
      <c r="B39" s="10" t="s">
        <v>40</v>
      </c>
      <c r="C39" s="32">
        <v>15549.61</v>
      </c>
      <c r="D39" s="33">
        <v>0</v>
      </c>
      <c r="E39" s="26">
        <f t="shared" si="2"/>
        <v>15549.61</v>
      </c>
      <c r="F39" s="33">
        <v>12370.64</v>
      </c>
      <c r="G39" s="33">
        <v>12370.64</v>
      </c>
      <c r="H39" s="30">
        <f t="shared" si="3"/>
        <v>3178.9700000000012</v>
      </c>
    </row>
    <row r="40" spans="2:8" s="9" customFormat="1" ht="25.5" customHeight="1" x14ac:dyDescent="0.2">
      <c r="B40" s="12" t="s">
        <v>41</v>
      </c>
      <c r="C40" s="7">
        <f>SUM(C41:C49)</f>
        <v>150966.04999999999</v>
      </c>
      <c r="D40" s="7">
        <f t="shared" ref="D40:H40" si="6">SUM(D41:D49)</f>
        <v>0</v>
      </c>
      <c r="E40" s="25">
        <f t="shared" si="6"/>
        <v>150966.04999999999</v>
      </c>
      <c r="F40" s="7">
        <f t="shared" si="6"/>
        <v>142831.49</v>
      </c>
      <c r="G40" s="7">
        <f t="shared" si="6"/>
        <v>127922.13</v>
      </c>
      <c r="H40" s="25">
        <f t="shared" si="6"/>
        <v>8134.5599999999977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32">
        <v>150966.04999999999</v>
      </c>
      <c r="D42" s="22">
        <v>0</v>
      </c>
      <c r="E42" s="26">
        <f t="shared" si="2"/>
        <v>150966.04999999999</v>
      </c>
      <c r="F42" s="33">
        <v>142831.49</v>
      </c>
      <c r="G42" s="33">
        <v>127922.13</v>
      </c>
      <c r="H42" s="30">
        <f t="shared" si="3"/>
        <v>8134.5599999999977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130000</v>
      </c>
      <c r="D50" s="7">
        <f t="shared" ref="D50:H50" si="7">SUM(D51:D59)</f>
        <v>1860997.98</v>
      </c>
      <c r="E50" s="25">
        <f t="shared" si="7"/>
        <v>1990997.98</v>
      </c>
      <c r="F50" s="7">
        <f t="shared" si="7"/>
        <v>1656127.56</v>
      </c>
      <c r="G50" s="7">
        <f t="shared" si="7"/>
        <v>518085.31999999995</v>
      </c>
      <c r="H50" s="25">
        <f t="shared" si="7"/>
        <v>334870.42000000004</v>
      </c>
    </row>
    <row r="51" spans="2:8" x14ac:dyDescent="0.2">
      <c r="B51" s="10" t="s">
        <v>52</v>
      </c>
      <c r="C51" s="22">
        <v>0</v>
      </c>
      <c r="D51" s="22">
        <v>30000</v>
      </c>
      <c r="E51" s="26">
        <f t="shared" si="2"/>
        <v>30000</v>
      </c>
      <c r="F51" s="23">
        <v>29976.720000000001</v>
      </c>
      <c r="G51" s="23">
        <v>29976.720000000001</v>
      </c>
      <c r="H51" s="30">
        <f t="shared" si="3"/>
        <v>23.279999999998836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32">
        <v>115000</v>
      </c>
      <c r="D56" s="33">
        <v>1281729</v>
      </c>
      <c r="E56" s="26">
        <f t="shared" si="2"/>
        <v>1396729</v>
      </c>
      <c r="F56" s="23">
        <v>1138042.24</v>
      </c>
      <c r="G56" s="23">
        <v>0</v>
      </c>
      <c r="H56" s="30">
        <f t="shared" si="3"/>
        <v>258686.76</v>
      </c>
    </row>
    <row r="57" spans="2:8" x14ac:dyDescent="0.2">
      <c r="B57" s="10" t="s">
        <v>58</v>
      </c>
      <c r="C57" s="34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34">
        <v>0</v>
      </c>
      <c r="D58" s="22">
        <v>549268.98</v>
      </c>
      <c r="E58" s="26">
        <f t="shared" si="2"/>
        <v>549268.98</v>
      </c>
      <c r="F58" s="23">
        <v>473508.6</v>
      </c>
      <c r="G58" s="23">
        <v>473508.6</v>
      </c>
      <c r="H58" s="30">
        <f t="shared" si="3"/>
        <v>75760.38</v>
      </c>
    </row>
    <row r="59" spans="2:8" x14ac:dyDescent="0.2">
      <c r="B59" s="10" t="s">
        <v>60</v>
      </c>
      <c r="C59" s="32">
        <v>15000</v>
      </c>
      <c r="D59" s="22">
        <v>0</v>
      </c>
      <c r="E59" s="26">
        <f t="shared" si="2"/>
        <v>15000</v>
      </c>
      <c r="F59" s="23">
        <v>14600</v>
      </c>
      <c r="G59" s="23">
        <v>14600</v>
      </c>
      <c r="H59" s="30">
        <f t="shared" si="3"/>
        <v>400</v>
      </c>
    </row>
    <row r="60" spans="2:8" s="9" customFormat="1" x14ac:dyDescent="0.2">
      <c r="B60" s="6" t="s">
        <v>61</v>
      </c>
      <c r="C60" s="7">
        <f>SUM(C61:C63)</f>
        <v>40000</v>
      </c>
      <c r="D60" s="7">
        <f t="shared" ref="D60:H60" si="8">SUM(D61:D63)</f>
        <v>-40000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40000</v>
      </c>
      <c r="D61" s="33">
        <v>-40000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3117660.17</v>
      </c>
      <c r="D160" s="21">
        <f t="shared" ref="D160:G160" si="28">SUM(D10,D85)</f>
        <v>2231375.15</v>
      </c>
      <c r="E160" s="28">
        <f>SUM(E10,E85)</f>
        <v>5349035.32</v>
      </c>
      <c r="F160" s="21">
        <f t="shared" si="28"/>
        <v>4752110.7000000011</v>
      </c>
      <c r="G160" s="21">
        <f t="shared" si="28"/>
        <v>3581231.53</v>
      </c>
      <c r="H160" s="28">
        <f>SUM(H10,H85)</f>
        <v>596924.62000000011</v>
      </c>
    </row>
    <row r="161" spans="2:8" s="31" customFormat="1" x14ac:dyDescent="0.2"/>
    <row r="162" spans="2:8" s="31" customFormat="1" ht="12" customHeight="1" x14ac:dyDescent="0.2">
      <c r="B162" s="37" t="s">
        <v>91</v>
      </c>
      <c r="C162" s="37"/>
      <c r="D162" s="37"/>
      <c r="E162" s="37"/>
      <c r="F162" s="37"/>
      <c r="G162" s="37"/>
      <c r="H162" s="37"/>
    </row>
    <row r="163" spans="2:8" s="31" customFormat="1" x14ac:dyDescent="0.2">
      <c r="B163" s="35"/>
      <c r="C163" s="35"/>
      <c r="D163" s="35"/>
      <c r="E163" s="35"/>
      <c r="F163" s="35"/>
      <c r="G163" s="35"/>
      <c r="H163" s="35"/>
    </row>
    <row r="164" spans="2:8" s="31" customFormat="1" x14ac:dyDescent="0.2">
      <c r="B164" s="35"/>
      <c r="C164" s="35"/>
      <c r="D164" s="35"/>
      <c r="E164" s="35"/>
      <c r="F164" s="35"/>
      <c r="G164" s="35"/>
      <c r="H164" s="35"/>
    </row>
    <row r="165" spans="2:8" s="31" customFormat="1" x14ac:dyDescent="0.2">
      <c r="B165" s="35"/>
      <c r="C165" s="35"/>
      <c r="D165" s="35"/>
      <c r="E165" s="35"/>
      <c r="F165" s="35"/>
      <c r="G165" s="35"/>
      <c r="H165" s="35"/>
    </row>
    <row r="166" spans="2:8" s="31" customFormat="1" x14ac:dyDescent="0.2">
      <c r="B166" s="36" t="s">
        <v>92</v>
      </c>
      <c r="C166" s="36"/>
      <c r="D166" s="36"/>
      <c r="E166" s="36" t="s">
        <v>93</v>
      </c>
      <c r="F166" s="36"/>
      <c r="G166" s="35"/>
      <c r="H166" s="35"/>
    </row>
    <row r="167" spans="2:8" s="31" customFormat="1" x14ac:dyDescent="0.2">
      <c r="B167" s="36" t="s">
        <v>94</v>
      </c>
      <c r="C167" s="36"/>
      <c r="D167" s="36"/>
      <c r="E167" s="36" t="s">
        <v>95</v>
      </c>
      <c r="F167" s="36"/>
      <c r="G167" s="35"/>
      <c r="H167" s="35"/>
    </row>
    <row r="168" spans="2:8" s="31" customFormat="1" x14ac:dyDescent="0.2">
      <c r="B168" s="36"/>
      <c r="C168" s="36"/>
      <c r="D168" s="36"/>
      <c r="E168" s="36"/>
      <c r="F168" s="36"/>
      <c r="G168" s="35"/>
      <c r="H168" s="35"/>
    </row>
    <row r="169" spans="2:8" s="31" customFormat="1" x14ac:dyDescent="0.2"/>
    <row r="170" spans="2:8" s="31" customFormat="1" x14ac:dyDescent="0.2"/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9">
    <mergeCell ref="B162:H162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2025-01-30T17:45:05Z</cp:lastPrinted>
  <dcterms:created xsi:type="dcterms:W3CDTF">2020-01-08T21:14:59Z</dcterms:created>
  <dcterms:modified xsi:type="dcterms:W3CDTF">2025-01-30T17:45:20Z</dcterms:modified>
</cp:coreProperties>
</file>